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029"/>
  <workbookPr defaultThemeVersion="124226"/>
  <mc:AlternateContent xmlns:mc="http://schemas.openxmlformats.org/markup-compatibility/2006">
    <mc:Choice Requires="x15">
      <x15ac:absPath xmlns:x15ac="http://schemas.microsoft.com/office/spreadsheetml/2010/11/ac" url="https://innlandet-my.sharepoint.com/personal/egilan_innlandetfylke_no/Documents/Bredbånd 2024/Søknad 2024/"/>
    </mc:Choice>
  </mc:AlternateContent>
  <xr:revisionPtr revIDLastSave="1156" documentId="8_{9B1527DD-8488-4144-9A77-B9C72AB7BB45}" xr6:coauthVersionLast="47" xr6:coauthVersionMax="47" xr10:uidLastSave="{48DFA62B-A265-4213-A68C-1D6706CD10FE}"/>
  <bookViews>
    <workbookView xWindow="17090" yWindow="0" windowWidth="27300" windowHeight="21000" xr2:uid="{00000000-000D-0000-FFFF-FFFF00000000}"/>
  </bookViews>
  <sheets>
    <sheet name="Dok-info" sheetId="9" r:id="rId1"/>
    <sheet name="Prosjektdetaljer" sheetId="1" r:id="rId2"/>
    <sheet name="Lokal medfinansiering" sheetId="2" r:id="rId3"/>
    <sheet name="Til Søknadsskjema" sheetId="10" r:id="rId4"/>
  </sheets>
  <definedNames>
    <definedName name="_xlnm.Print_Titles" localSheetId="1">Prosjektdetaljer!$1:$3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10" i="1" l="1"/>
  <c r="F10" i="1"/>
  <c r="C10" i="1"/>
  <c r="E23" i="1"/>
  <c r="H20" i="10"/>
  <c r="H16" i="10"/>
  <c r="H19" i="10"/>
  <c r="E19" i="1"/>
  <c r="C4" i="2"/>
  <c r="E40" i="1"/>
  <c r="H15" i="10"/>
  <c r="H4" i="10"/>
  <c r="E10" i="1" l="1"/>
  <c r="H21" i="10"/>
  <c r="H17" i="10"/>
  <c r="F23" i="1"/>
  <c r="F33" i="1"/>
  <c r="E30" i="1"/>
  <c r="E41" i="1" l="1"/>
  <c r="D6" i="2"/>
  <c r="D14" i="2" l="1"/>
  <c r="H5" i="10"/>
  <c r="H6" i="10" s="1"/>
  <c r="H8" i="10"/>
  <c r="H10" i="10"/>
  <c r="F29" i="1" l="1"/>
  <c r="F37" i="1" l="1"/>
  <c r="C21" i="1" s="1"/>
  <c r="H9" i="10" l="1"/>
  <c r="H12" i="10" s="1"/>
</calcChain>
</file>

<file path=xl/sharedStrings.xml><?xml version="1.0" encoding="utf-8"?>
<sst xmlns="http://schemas.openxmlformats.org/spreadsheetml/2006/main" count="130" uniqueCount="115">
  <si>
    <t>Mal-versjon</t>
  </si>
  <si>
    <t>Dato</t>
  </si>
  <si>
    <t>Endringshistorikk</t>
  </si>
  <si>
    <t xml:space="preserve">1.0 </t>
  </si>
  <si>
    <t>Versjon brukt for 2021-søknader</t>
  </si>
  <si>
    <t>2.0</t>
  </si>
  <si>
    <t>Oppdatert tilpasset nye regler 2022</t>
  </si>
  <si>
    <t>3.0</t>
  </si>
  <si>
    <t>Oppdatert tilpasset nye regler 2023 + endre kravene til lokal medfinansiering</t>
  </si>
  <si>
    <t>3.001</t>
  </si>
  <si>
    <t>Oppdatert Egenandel, alle husstander og bedrifter er med.</t>
  </si>
  <si>
    <t>Oppdatert Krav om ekom</t>
  </si>
  <si>
    <t>Lagt sammen Bedrifter med Husstander ettersom begge er støtteberettiget</t>
  </si>
  <si>
    <t>Endret 65% takerate til å gjelde både H og B.</t>
  </si>
  <si>
    <t>Vekting er endret for å synliggjøre krav mot ekom</t>
  </si>
  <si>
    <t>Bredbåndssøknad Innlandet fylke 2024</t>
  </si>
  <si>
    <t xml:space="preserve">  Rettledning</t>
  </si>
  <si>
    <t>&lt;Prosjektnavn&gt;</t>
  </si>
  <si>
    <t>Kommune fyller inn</t>
  </si>
  <si>
    <t>&lt;Prosjekteier og prosjektleder&gt;</t>
  </si>
  <si>
    <t>Fylkeskommune fyller inn</t>
  </si>
  <si>
    <t>&lt;kommune&gt;</t>
  </si>
  <si>
    <t>Regnes ut automatisk</t>
  </si>
  <si>
    <t>Vurderingskriterier</t>
  </si>
  <si>
    <t>1</t>
  </si>
  <si>
    <t xml:space="preserve">Område med nedlastingshastighet: </t>
  </si>
  <si>
    <t>Under 30 Mbit/s</t>
  </si>
  <si>
    <t>Mellom 30- 100 Mbit/s</t>
  </si>
  <si>
    <t>Saksbehandler Innlandet FK tildeler en karakter fra 0 til 10 for hvert av kriteriene*. 
                                                                                                                                                                                                                                                                                                     Karakterskalaen skal brukes på følgende måte:
10 - fullstendig oppfylt
9,8,7 - meget bra oppfylt
6,5,4 - godt oppfylt
3,2,1 - til en viss grad oppfylt  0 - ingen dokumentasjon</t>
  </si>
  <si>
    <t>1.1</t>
  </si>
  <si>
    <t>Antall husstander som får økt kapasitet. 
Legges inn i adresselisten - type HUSSTAND</t>
  </si>
  <si>
    <t>1.2</t>
  </si>
  <si>
    <t>Antall Bedrift/Virksomheter som får økt kapasitet - virksomheter som antas å tegne bedriftsabonnement. 
Legges  også inn i adresselisten - type BEDRIFT</t>
  </si>
  <si>
    <t xml:space="preserve">Husk at kun virksomheter som er relevante til å tegne Bedriftsabonnement skal legges inn. </t>
  </si>
  <si>
    <t xml:space="preserve">Karakter </t>
  </si>
  <si>
    <t>Vekt</t>
  </si>
  <si>
    <t>Poeng</t>
  </si>
  <si>
    <t>Antall Husstander det bygges til</t>
  </si>
  <si>
    <t>Antall Bedrifter det bygges til</t>
  </si>
  <si>
    <t>2</t>
  </si>
  <si>
    <t>Adresselister, kart og vasking</t>
  </si>
  <si>
    <t>2.1</t>
  </si>
  <si>
    <t>Antall fritidsboliger innenfor polygonet.  
Legges inn i adresselisten - merkes som type FRITID</t>
  </si>
  <si>
    <t>2.2</t>
  </si>
  <si>
    <r>
      <t>Er adresselisten vasket tilstrekkelig eller er den et uttrekk fra matrikkelen? (</t>
    </r>
    <r>
      <rPr>
        <b/>
        <sz val="10"/>
        <color theme="1"/>
        <rFont val="Calibri"/>
        <family val="2"/>
        <scheme val="minor"/>
      </rPr>
      <t>V</t>
    </r>
    <r>
      <rPr>
        <sz val="10"/>
        <color theme="1"/>
        <rFont val="Calibri"/>
        <family val="2"/>
        <scheme val="minor"/>
      </rPr>
      <t>asket/</t>
    </r>
    <r>
      <rPr>
        <b/>
        <sz val="10"/>
        <color theme="1"/>
        <rFont val="Calibri"/>
        <family val="2"/>
        <scheme val="minor"/>
      </rPr>
      <t>U</t>
    </r>
    <r>
      <rPr>
        <sz val="10"/>
        <color theme="1"/>
        <rFont val="Calibri"/>
        <family val="2"/>
        <scheme val="minor"/>
      </rPr>
      <t>ttrekk(</t>
    </r>
    <r>
      <rPr>
        <b/>
        <sz val="10"/>
        <color theme="1"/>
        <rFont val="Calibri"/>
        <family val="2"/>
        <scheme val="minor"/>
      </rPr>
      <t>UV</t>
    </r>
    <r>
      <rPr>
        <sz val="10"/>
        <color theme="1"/>
        <rFont val="Calibri"/>
        <family val="2"/>
        <scheme val="minor"/>
      </rPr>
      <t>asket))</t>
    </r>
  </si>
  <si>
    <t>2.3</t>
  </si>
  <si>
    <r>
      <t>Området er registrert i kartløsningen.  (</t>
    </r>
    <r>
      <rPr>
        <b/>
        <sz val="10"/>
        <color theme="1"/>
        <rFont val="Calibri"/>
        <family val="2"/>
        <scheme val="minor"/>
      </rPr>
      <t>J</t>
    </r>
    <r>
      <rPr>
        <sz val="10"/>
        <color theme="1"/>
        <rFont val="Calibri"/>
        <family val="2"/>
        <scheme val="minor"/>
      </rPr>
      <t>/</t>
    </r>
    <r>
      <rPr>
        <b/>
        <sz val="10"/>
        <color theme="1"/>
        <rFont val="Calibri"/>
        <family val="2"/>
        <scheme val="minor"/>
      </rPr>
      <t>N</t>
    </r>
    <r>
      <rPr>
        <sz val="10"/>
        <color theme="1"/>
        <rFont val="Calibri"/>
        <family val="2"/>
        <scheme val="minor"/>
      </rPr>
      <t>)</t>
    </r>
  </si>
  <si>
    <t>2.4</t>
  </si>
  <si>
    <r>
      <t>Utnyttelse av eksisterende infrastruktur og tilrettelegging er vurdert? (</t>
    </r>
    <r>
      <rPr>
        <b/>
        <sz val="10"/>
        <color theme="1"/>
        <rFont val="Calibri"/>
        <family val="2"/>
        <scheme val="minor"/>
      </rPr>
      <t>J/N</t>
    </r>
    <r>
      <rPr>
        <sz val="10"/>
        <color theme="1"/>
        <rFont val="Calibri"/>
        <family val="2"/>
        <scheme val="minor"/>
      </rPr>
      <t xml:space="preserve">) Det er viktig å utnytte all eksisterende infrastruktur for å holde kostnadene nede.  </t>
    </r>
  </si>
  <si>
    <t>2.5</t>
  </si>
  <si>
    <r>
      <t xml:space="preserve">Er all aktuell kommunal infrastruktur lagt inn i ekomportalen? </t>
    </r>
    <r>
      <rPr>
        <b/>
        <sz val="10"/>
        <color theme="1"/>
        <rFont val="Calibri"/>
        <family val="2"/>
        <scheme val="minor"/>
      </rPr>
      <t xml:space="preserve">(J/N) </t>
    </r>
  </si>
  <si>
    <t>Antatt snittkostnad for å bygge ut pr Husstand og Bedrift/Virksomhet</t>
  </si>
  <si>
    <t>Vektes ikke</t>
  </si>
  <si>
    <t>Kommentar</t>
  </si>
  <si>
    <t>&lt;Kommunens kommentar&gt;</t>
  </si>
  <si>
    <t>3</t>
  </si>
  <si>
    <t>Lokal medfinansiering</t>
  </si>
  <si>
    <t>3.1</t>
  </si>
  <si>
    <t>Andel lokal medfinansiering i prosjektet. Regnes nå av støttebeløp. Premierer kommunale midler utover tilkoblingsavgiften.</t>
  </si>
  <si>
    <t>4</t>
  </si>
  <si>
    <t>Dokumentasjon av all utbygging i kommunen</t>
  </si>
  <si>
    <t>4.1</t>
  </si>
  <si>
    <r>
      <t>Alle Husstander og Bedrifters utbygging til 100Mbit/s eller høyere, er dokumentert i Innlandet fylkeskommune sin kartløsning (</t>
    </r>
    <r>
      <rPr>
        <b/>
        <sz val="10"/>
        <color theme="1"/>
        <rFont val="Calibri"/>
        <family val="2"/>
        <scheme val="minor"/>
      </rPr>
      <t>J/N</t>
    </r>
    <r>
      <rPr>
        <sz val="10"/>
        <color theme="1"/>
        <rFont val="Calibri"/>
        <family val="2"/>
        <scheme val="minor"/>
      </rPr>
      <t>)</t>
    </r>
  </si>
  <si>
    <t>4.2</t>
  </si>
  <si>
    <r>
      <t xml:space="preserve">Masterplan for bredbåndsutbygging i kommunen eksisterer </t>
    </r>
    <r>
      <rPr>
        <b/>
        <sz val="10"/>
        <color theme="1"/>
        <rFont val="Calibri"/>
        <family val="2"/>
        <scheme val="minor"/>
      </rPr>
      <t>(J/N)</t>
    </r>
  </si>
  <si>
    <t>4.3</t>
  </si>
  <si>
    <r>
      <t xml:space="preserve">Kommer kommunen til å få 100% dekning på 100 Mbit/s med årets søknad(er)? </t>
    </r>
    <r>
      <rPr>
        <b/>
        <sz val="10"/>
        <color theme="1"/>
        <rFont val="Calibri"/>
        <family val="2"/>
        <scheme val="minor"/>
      </rPr>
      <t>(J/N)</t>
    </r>
  </si>
  <si>
    <t>4.4</t>
  </si>
  <si>
    <r>
      <t xml:space="preserve">Alle prosjekter i kartløsningen er oppdatert med rett status og alle felt er fylt ut. </t>
    </r>
    <r>
      <rPr>
        <b/>
        <sz val="10"/>
        <color theme="1"/>
        <rFont val="Calibri"/>
        <family val="2"/>
        <scheme val="minor"/>
      </rPr>
      <t>(J/N)</t>
    </r>
  </si>
  <si>
    <t xml:space="preserve">Lokal medfinansiering </t>
  </si>
  <si>
    <t>5</t>
  </si>
  <si>
    <t>Utbyggers antatte egenandel</t>
  </si>
  <si>
    <t>5.1</t>
  </si>
  <si>
    <t>Før opp antatt bidrag fra utbygger per husstand - baseres på tenkt teknologi og erfaringer med leverandør</t>
  </si>
  <si>
    <r>
      <t>Utbyggers antatte totale egenandel</t>
    </r>
    <r>
      <rPr>
        <sz val="10"/>
        <color theme="1"/>
        <rFont val="Calibri"/>
        <family val="2"/>
        <scheme val="minor"/>
      </rPr>
      <t xml:space="preserve">
</t>
    </r>
  </si>
  <si>
    <t>5.2</t>
  </si>
  <si>
    <t>Før opp antatt bidrag fra utbygger per bedrift/virksomhet - baseres på tenkt teknologi og erfaringer med leverandør</t>
  </si>
  <si>
    <t>6</t>
  </si>
  <si>
    <t>Strategisk forankring</t>
  </si>
  <si>
    <t>Statlig eller fylkeskommunalt støttebeløp
som det søkes om</t>
  </si>
  <si>
    <t>6.1</t>
  </si>
  <si>
    <t>Finnes kommunestyrevedtak på at kommunale midler er avsatt?
eller
Er saken planlagt for behandling i kommunestyret?</t>
  </si>
  <si>
    <t>6.2</t>
  </si>
  <si>
    <t>Dato og saksnr (eventuelt planlagt) for kommunestyrevedtak (saksnr - dd.mm.åååå)</t>
  </si>
  <si>
    <t>6.3</t>
  </si>
  <si>
    <t>Er søknaden signert av kommunedirektør/ordfører? (J/N)</t>
  </si>
  <si>
    <t>7</t>
  </si>
  <si>
    <t>Dekning</t>
  </si>
  <si>
    <t>7.1</t>
  </si>
  <si>
    <t>Det gis egen score avhengig av manglende dekning under 100Mbit/s i den enkelte kommune. Dette pga landsmålet på 100Mbit/s innen utgangen av 2025</t>
  </si>
  <si>
    <t>SUM</t>
  </si>
  <si>
    <t>Lokal egenandel/finansiering</t>
  </si>
  <si>
    <t>Egenandel*</t>
  </si>
  <si>
    <t>Total  egenandel</t>
  </si>
  <si>
    <t>Kommunale midler</t>
  </si>
  <si>
    <t>Her legges inn det kommunale bidraget</t>
  </si>
  <si>
    <t>Totale kommunale midler</t>
  </si>
  <si>
    <t>Totalt Lokal medfinansiering</t>
  </si>
  <si>
    <t>* Reelt bidrag her vil avhenge om kommunen selv krever inn egenandelen eller dette gjøres av utbygger. Kreves beløpet inn av kommune er det uten mva. Utbygger må legge mva på og reelt støttebeløp blir lavere.
Eks: Beløp settes til 5 000. Krever kommune inn utgjør dette bidrag på 5 000 per husstand. Krever utbygger inn, er bidraget på 4 000 per husstand.</t>
  </si>
  <si>
    <t>Data til Søknadsskjema som skal signeres før innsending til Innlandet fylkeskommune på Regionalforvaltning</t>
  </si>
  <si>
    <t>Lokale offentlige finansielle midler</t>
  </si>
  <si>
    <t>Lokale private finansielle midler</t>
  </si>
  <si>
    <t>Sum lokal medfinansiering</t>
  </si>
  <si>
    <t>Utbyggeres antatte egenandel</t>
  </si>
  <si>
    <t>Statlig bredbåndsstøtte (BB-støtte)</t>
  </si>
  <si>
    <t>Samlet kostnad for prosjekt</t>
  </si>
  <si>
    <t>Lokal medfinansiering i prosent av statlig bredbåndsstøtte</t>
  </si>
  <si>
    <t>Antall husstander uten tilbud om minimum 30 Mbit/s
nedlastningshastighet i områder som omfattes av søknaden.</t>
  </si>
  <si>
    <t>Antall husstander uten tilbud om minimum 100 Mbit/s
nedlastningshastighet i områder som omfattes av søknaden.</t>
  </si>
  <si>
    <t>Totalt antall Husstander</t>
  </si>
  <si>
    <t>Antall bedrifter uten tilbud om minimum 30 Mbit/s
nedlastningshastighet i områder som omfattes av søknaden.</t>
  </si>
  <si>
    <t>Antall bedrifter uten tilbud om minimum 100 Mbit/s
nedlastningshastighet i områder som omfattes av søknaden.</t>
  </si>
  <si>
    <t>Totalt antall Bedrifter og Virksomheter</t>
  </si>
  <si>
    <t>Prosjektnavn skal samsvare med 
prosjektnavn i kart.</t>
  </si>
  <si>
    <t>Total prosjektkost utbygging Husstander og Bedrifter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</si>
</sst>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kr&quot;\ * #,##0_-;\-&quot;kr&quot;\ * #,##0_-;_-&quot;kr&quot;\ * &quot;-&quot;_-;_-@_-"/>
    <numFmt numFmtId="164" formatCode="0.0"/>
    <numFmt numFmtId="165" formatCode="&quot;kr&quot;\ #,##0"/>
    <numFmt numFmtId="166" formatCode="dd/mm/yyyy;@"/>
    <numFmt numFmtId="167" formatCode="#,##0_ ;\-#,##0\ "/>
  </numFmts>
  <fonts count="11" x14ac:knownFonts="1">
    <font>
      <sz val="10"/>
      <color theme="1"/>
      <name val="Calibri"/>
      <family val="2"/>
      <scheme val="minor"/>
    </font>
    <font>
      <b/>
      <sz val="10"/>
      <color theme="1"/>
      <name val="Calibri"/>
      <family val="2"/>
      <scheme val="minor"/>
    </font>
    <font>
      <b/>
      <sz val="12"/>
      <color theme="1"/>
      <name val="Calibri"/>
      <family val="2"/>
      <scheme val="minor"/>
    </font>
    <font>
      <sz val="12"/>
      <color theme="1"/>
      <name val="Calibri"/>
      <family val="2"/>
      <scheme val="minor"/>
    </font>
    <font>
      <i/>
      <sz val="10"/>
      <color theme="1"/>
      <name val="Calibri"/>
      <family val="2"/>
      <scheme val="minor"/>
    </font>
    <font>
      <sz val="9"/>
      <color theme="1"/>
      <name val="Calibri"/>
      <family val="2"/>
      <scheme val="minor"/>
    </font>
    <font>
      <b/>
      <sz val="16"/>
      <color theme="1"/>
      <name val="Calibri"/>
      <family val="2"/>
      <scheme val="minor"/>
    </font>
    <font>
      <sz val="10"/>
      <color rgb="FFFF0000"/>
      <name val="Calibri"/>
      <family val="2"/>
      <scheme val="minor"/>
    </font>
    <font>
      <b/>
      <sz val="12"/>
      <name val="Calibri"/>
      <family val="2"/>
      <scheme val="minor"/>
    </font>
    <font>
      <b/>
      <sz val="16"/>
      <color rgb="FF0070C0"/>
      <name val="Calibri"/>
      <family val="2"/>
      <scheme val="minor"/>
    </font>
    <font>
      <b/>
      <sz val="11"/>
      <color theme="1"/>
      <name val="Calibri"/>
      <family val="2"/>
      <scheme val="minor"/>
    </font>
  </fonts>
  <fills count="9">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0"/>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7" tint="0.59999389629810485"/>
        <bgColor indexed="64"/>
      </patternFill>
    </fill>
    <fill>
      <patternFill patternType="solid">
        <fgColor theme="4" tint="0.59999389629810485"/>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thin">
        <color indexed="64"/>
      </left>
      <right style="thin">
        <color indexed="64"/>
      </right>
      <top/>
      <bottom/>
      <diagonal/>
    </border>
    <border>
      <left/>
      <right/>
      <top style="medium">
        <color indexed="64"/>
      </top>
      <bottom/>
      <diagonal/>
    </border>
    <border>
      <left style="medium">
        <color indexed="64"/>
      </left>
      <right/>
      <top style="medium">
        <color indexed="64"/>
      </top>
      <bottom/>
      <diagonal/>
    </border>
    <border>
      <left style="medium">
        <color indexed="64"/>
      </left>
      <right/>
      <top/>
      <bottom/>
      <diagonal/>
    </border>
    <border>
      <left style="thin">
        <color indexed="64"/>
      </left>
      <right style="thin">
        <color indexed="64"/>
      </right>
      <top style="thin">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right style="medium">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medium">
        <color rgb="FF000000"/>
      </top>
      <bottom style="medium">
        <color rgb="FF000000"/>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bottom style="medium">
        <color indexed="64"/>
      </bottom>
      <diagonal/>
    </border>
    <border>
      <left/>
      <right style="thin">
        <color indexed="64"/>
      </right>
      <top/>
      <bottom style="thin">
        <color indexed="64"/>
      </bottom>
      <diagonal/>
    </border>
    <border>
      <left/>
      <right/>
      <top/>
      <bottom style="thin">
        <color indexed="64"/>
      </bottom>
      <diagonal/>
    </border>
  </borders>
  <cellStyleXfs count="1">
    <xf numFmtId="0" fontId="0" fillId="0" borderId="0"/>
  </cellStyleXfs>
  <cellXfs count="131">
    <xf numFmtId="0" fontId="0" fillId="0" borderId="0" xfId="0"/>
    <xf numFmtId="0" fontId="2" fillId="0" borderId="0" xfId="0" applyFont="1"/>
    <xf numFmtId="165" fontId="0" fillId="0" borderId="0" xfId="0" applyNumberFormat="1"/>
    <xf numFmtId="0" fontId="6" fillId="0" borderId="0" xfId="0" applyFont="1"/>
    <xf numFmtId="0" fontId="3" fillId="0" borderId="0" xfId="0" applyFont="1"/>
    <xf numFmtId="165" fontId="3" fillId="0" borderId="0" xfId="0" applyNumberFormat="1" applyFont="1"/>
    <xf numFmtId="165" fontId="2" fillId="0" borderId="0" xfId="0" applyNumberFormat="1" applyFont="1"/>
    <xf numFmtId="0" fontId="0" fillId="2" borderId="1" xfId="0" applyFill="1" applyBorder="1" applyAlignment="1">
      <alignment horizontal="center" vertical="top"/>
    </xf>
    <xf numFmtId="0" fontId="9" fillId="0" borderId="0" xfId="0" applyFont="1"/>
    <xf numFmtId="49" fontId="0" fillId="3" borderId="0" xfId="0" applyNumberFormat="1" applyFill="1" applyAlignment="1">
      <alignment horizontal="left" vertical="top"/>
    </xf>
    <xf numFmtId="0" fontId="0" fillId="3" borderId="0" xfId="0" applyFill="1" applyAlignment="1">
      <alignment vertical="top"/>
    </xf>
    <xf numFmtId="2" fontId="0" fillId="2" borderId="0" xfId="0" applyNumberFormat="1" applyFill="1" applyAlignment="1">
      <alignment vertical="top"/>
    </xf>
    <xf numFmtId="2" fontId="0" fillId="0" borderId="0" xfId="0" applyNumberFormat="1" applyAlignment="1">
      <alignment vertical="top"/>
    </xf>
    <xf numFmtId="49" fontId="0" fillId="0" borderId="0" xfId="0" applyNumberFormat="1" applyAlignment="1">
      <alignment horizontal="left"/>
    </xf>
    <xf numFmtId="0" fontId="0" fillId="3" borderId="0" xfId="0" applyFill="1" applyAlignment="1">
      <alignment vertical="top" wrapText="1"/>
    </xf>
    <xf numFmtId="2" fontId="1" fillId="2" borderId="3" xfId="0" applyNumberFormat="1" applyFont="1" applyFill="1" applyBorder="1" applyAlignment="1">
      <alignment vertical="top" wrapText="1"/>
    </xf>
    <xf numFmtId="0" fontId="2" fillId="0" borderId="0" xfId="0" applyFont="1" applyAlignment="1">
      <alignment horizontal="center"/>
    </xf>
    <xf numFmtId="0" fontId="1" fillId="0" borderId="0" xfId="0" applyFont="1" applyAlignment="1">
      <alignment horizontal="center"/>
    </xf>
    <xf numFmtId="2" fontId="0" fillId="0" borderId="0" xfId="0" applyNumberFormat="1"/>
    <xf numFmtId="0" fontId="0" fillId="0" borderId="0" xfId="0" applyAlignment="1">
      <alignment vertical="top"/>
    </xf>
    <xf numFmtId="0" fontId="0" fillId="2" borderId="0" xfId="0" applyFill="1"/>
    <xf numFmtId="0" fontId="0" fillId="2" borderId="0" xfId="0" applyFill="1" applyAlignment="1">
      <alignment vertical="top"/>
    </xf>
    <xf numFmtId="49" fontId="5" fillId="3" borderId="0" xfId="0" applyNumberFormat="1" applyFont="1" applyFill="1" applyAlignment="1">
      <alignment horizontal="left" vertical="top" textRotation="90"/>
    </xf>
    <xf numFmtId="0" fontId="0" fillId="3" borderId="0" xfId="0" applyFill="1"/>
    <xf numFmtId="0" fontId="7" fillId="0" borderId="0" xfId="0" applyFont="1"/>
    <xf numFmtId="0" fontId="4" fillId="0" borderId="0" xfId="0" applyFont="1" applyAlignment="1">
      <alignment horizontal="left" vertical="top" wrapText="1" shrinkToFit="1"/>
    </xf>
    <xf numFmtId="9" fontId="0" fillId="2" borderId="1" xfId="0" applyNumberFormat="1" applyFill="1" applyBorder="1"/>
    <xf numFmtId="49" fontId="1" fillId="2" borderId="5" xfId="0" applyNumberFormat="1" applyFont="1" applyFill="1" applyBorder="1" applyAlignment="1">
      <alignment horizontal="left" vertical="top"/>
    </xf>
    <xf numFmtId="0" fontId="1" fillId="2" borderId="2" xfId="0" applyFont="1" applyFill="1" applyBorder="1" applyAlignment="1">
      <alignment vertical="top" wrapText="1"/>
    </xf>
    <xf numFmtId="0" fontId="0" fillId="2" borderId="2" xfId="0" applyFill="1" applyBorder="1"/>
    <xf numFmtId="2" fontId="0" fillId="2" borderId="6" xfId="0" applyNumberFormat="1" applyFill="1" applyBorder="1"/>
    <xf numFmtId="0" fontId="1" fillId="2" borderId="2" xfId="0" applyFont="1" applyFill="1" applyBorder="1" applyAlignment="1">
      <alignment vertical="top"/>
    </xf>
    <xf numFmtId="0" fontId="0" fillId="2" borderId="2" xfId="0" applyFill="1" applyBorder="1" applyAlignment="1">
      <alignment horizontal="center" vertical="top"/>
    </xf>
    <xf numFmtId="2" fontId="0" fillId="2" borderId="6" xfId="0" applyNumberFormat="1" applyFill="1" applyBorder="1" applyAlignment="1">
      <alignment horizontal="center" vertical="top"/>
    </xf>
    <xf numFmtId="0" fontId="0" fillId="0" borderId="0" xfId="0" applyAlignment="1">
      <alignment horizontal="left" vertical="top" wrapText="1" indent="1"/>
    </xf>
    <xf numFmtId="164" fontId="0" fillId="0" borderId="0" xfId="0" applyNumberFormat="1"/>
    <xf numFmtId="14" fontId="0" fillId="0" borderId="0" xfId="0" applyNumberFormat="1" applyAlignment="1">
      <alignment horizontal="right"/>
    </xf>
    <xf numFmtId="49" fontId="2" fillId="0" borderId="0" xfId="0" applyNumberFormat="1" applyFont="1"/>
    <xf numFmtId="42" fontId="2" fillId="0" borderId="0" xfId="0" applyNumberFormat="1" applyFont="1"/>
    <xf numFmtId="49" fontId="2" fillId="0" borderId="1" xfId="0" applyNumberFormat="1" applyFont="1" applyBorder="1"/>
    <xf numFmtId="0" fontId="2" fillId="0" borderId="1" xfId="0" applyFont="1" applyBorder="1"/>
    <xf numFmtId="2" fontId="0" fillId="0" borderId="0" xfId="0" applyNumberFormat="1" applyAlignment="1">
      <alignment vertical="top" wrapText="1"/>
    </xf>
    <xf numFmtId="0" fontId="2" fillId="0" borderId="0" xfId="0" applyFont="1" applyAlignment="1">
      <alignment horizontal="left"/>
    </xf>
    <xf numFmtId="0" fontId="0" fillId="0" borderId="0" xfId="0" applyAlignment="1">
      <alignment vertical="top" wrapText="1"/>
    </xf>
    <xf numFmtId="0" fontId="0" fillId="2" borderId="2" xfId="0" applyFill="1" applyBorder="1" applyAlignment="1">
      <alignment wrapText="1"/>
    </xf>
    <xf numFmtId="2" fontId="0" fillId="2" borderId="13" xfId="0" applyNumberFormat="1" applyFill="1" applyBorder="1" applyAlignment="1">
      <alignment vertical="top"/>
    </xf>
    <xf numFmtId="49" fontId="1" fillId="2" borderId="12" xfId="0" applyNumberFormat="1" applyFont="1" applyFill="1" applyBorder="1" applyAlignment="1">
      <alignment horizontal="left" vertical="top"/>
    </xf>
    <xf numFmtId="0" fontId="0" fillId="0" borderId="0" xfId="0" applyAlignment="1">
      <alignment horizontal="left" vertical="top" wrapText="1"/>
    </xf>
    <xf numFmtId="0" fontId="1" fillId="2" borderId="6" xfId="0" applyFont="1" applyFill="1" applyBorder="1" applyAlignment="1">
      <alignment vertical="top" wrapText="1"/>
    </xf>
    <xf numFmtId="49" fontId="0" fillId="3" borderId="0" xfId="0" applyNumberFormat="1" applyFill="1" applyAlignment="1">
      <alignment horizontal="left"/>
    </xf>
    <xf numFmtId="9" fontId="0" fillId="2" borderId="18" xfId="0" applyNumberFormat="1" applyFill="1" applyBorder="1"/>
    <xf numFmtId="9" fontId="0" fillId="2" borderId="2" xfId="0" applyNumberFormat="1" applyFill="1" applyBorder="1"/>
    <xf numFmtId="164" fontId="0" fillId="2" borderId="2" xfId="0" applyNumberFormat="1" applyFill="1" applyBorder="1" applyAlignment="1">
      <alignment horizontal="center"/>
    </xf>
    <xf numFmtId="2" fontId="1" fillId="2" borderId="19" xfId="0" applyNumberFormat="1" applyFont="1" applyFill="1" applyBorder="1" applyAlignment="1">
      <alignment vertical="top" wrapText="1"/>
    </xf>
    <xf numFmtId="2" fontId="0" fillId="2" borderId="19" xfId="0" applyNumberFormat="1" applyFill="1" applyBorder="1" applyAlignment="1">
      <alignment vertical="top"/>
    </xf>
    <xf numFmtId="2" fontId="0" fillId="2" borderId="21" xfId="0" applyNumberFormat="1" applyFill="1" applyBorder="1" applyAlignment="1">
      <alignment vertical="top"/>
    </xf>
    <xf numFmtId="2" fontId="0" fillId="2" borderId="22" xfId="0" applyNumberFormat="1" applyFill="1" applyBorder="1" applyAlignment="1">
      <alignment horizontal="center" vertical="top"/>
    </xf>
    <xf numFmtId="2" fontId="0" fillId="2" borderId="22" xfId="0" applyNumberFormat="1" applyFill="1" applyBorder="1"/>
    <xf numFmtId="2" fontId="0" fillId="2" borderId="23" xfId="0" applyNumberFormat="1" applyFill="1" applyBorder="1" applyAlignment="1">
      <alignment vertical="top"/>
    </xf>
    <xf numFmtId="2" fontId="0" fillId="2" borderId="24" xfId="0" applyNumberFormat="1" applyFill="1" applyBorder="1"/>
    <xf numFmtId="2" fontId="0" fillId="2" borderId="21" xfId="0" applyNumberFormat="1" applyFill="1" applyBorder="1"/>
    <xf numFmtId="2" fontId="0" fillId="2" borderId="25" xfId="0" applyNumberFormat="1" applyFill="1" applyBorder="1"/>
    <xf numFmtId="49" fontId="0" fillId="3" borderId="15" xfId="0" applyNumberFormat="1" applyFill="1" applyBorder="1" applyAlignment="1">
      <alignment horizontal="left" vertical="top"/>
    </xf>
    <xf numFmtId="0" fontId="0" fillId="2" borderId="26" xfId="0" applyFill="1" applyBorder="1" applyAlignment="1">
      <alignment horizontal="center" vertical="top"/>
    </xf>
    <xf numFmtId="2" fontId="0" fillId="2" borderId="27" xfId="0" applyNumberFormat="1" applyFill="1" applyBorder="1" applyAlignment="1">
      <alignment horizontal="center" vertical="top"/>
    </xf>
    <xf numFmtId="0" fontId="2" fillId="2" borderId="28" xfId="0" applyFont="1" applyFill="1" applyBorder="1" applyAlignment="1">
      <alignment horizontal="right" vertical="top"/>
    </xf>
    <xf numFmtId="0" fontId="0" fillId="2" borderId="28" xfId="0" applyFill="1" applyBorder="1" applyAlignment="1">
      <alignment vertical="top"/>
    </xf>
    <xf numFmtId="2" fontId="2" fillId="2" borderId="20" xfId="0" applyNumberFormat="1" applyFont="1" applyFill="1" applyBorder="1" applyAlignment="1">
      <alignment vertical="top"/>
    </xf>
    <xf numFmtId="0" fontId="1" fillId="2" borderId="13" xfId="0" applyFont="1" applyFill="1" applyBorder="1" applyAlignment="1">
      <alignment vertical="top" wrapText="1"/>
    </xf>
    <xf numFmtId="49" fontId="2" fillId="0" borderId="8" xfId="0" applyNumberFormat="1" applyFont="1" applyBorder="1" applyAlignment="1">
      <alignment horizontal="center" vertical="top" wrapText="1"/>
    </xf>
    <xf numFmtId="49" fontId="2" fillId="0" borderId="10" xfId="0" applyNumberFormat="1" applyFont="1" applyBorder="1" applyAlignment="1">
      <alignment horizontal="center" vertical="top" wrapText="1"/>
    </xf>
    <xf numFmtId="49" fontId="2" fillId="0" borderId="7" xfId="0" applyNumberFormat="1" applyFont="1" applyBorder="1" applyAlignment="1">
      <alignment horizontal="center" vertical="top" wrapText="1"/>
    </xf>
    <xf numFmtId="0" fontId="0" fillId="3" borderId="15" xfId="0" applyFill="1" applyBorder="1"/>
    <xf numFmtId="0" fontId="0" fillId="3" borderId="29" xfId="0" applyFill="1" applyBorder="1" applyAlignment="1">
      <alignment vertical="top" wrapText="1"/>
    </xf>
    <xf numFmtId="0" fontId="0" fillId="3" borderId="30" xfId="0" applyFill="1" applyBorder="1" applyAlignment="1">
      <alignment vertical="top" wrapText="1"/>
    </xf>
    <xf numFmtId="167" fontId="2" fillId="4" borderId="1" xfId="0" applyNumberFormat="1" applyFont="1" applyFill="1" applyBorder="1"/>
    <xf numFmtId="2" fontId="0" fillId="0" borderId="0" xfId="0" applyNumberFormat="1" applyAlignment="1">
      <alignment wrapText="1"/>
    </xf>
    <xf numFmtId="0" fontId="0" fillId="3" borderId="0" xfId="0" applyFill="1" applyAlignment="1">
      <alignment wrapText="1"/>
    </xf>
    <xf numFmtId="0" fontId="0" fillId="4" borderId="0" xfId="0" applyFill="1"/>
    <xf numFmtId="2" fontId="0" fillId="4" borderId="0" xfId="0" applyNumberFormat="1" applyFill="1" applyAlignment="1">
      <alignment vertical="center"/>
    </xf>
    <xf numFmtId="0" fontId="10" fillId="2" borderId="11" xfId="0" applyFont="1" applyFill="1" applyBorder="1" applyAlignment="1">
      <alignment horizontal="center" vertical="top" wrapText="1"/>
    </xf>
    <xf numFmtId="0" fontId="10" fillId="2" borderId="0" xfId="0" applyFont="1" applyFill="1" applyAlignment="1">
      <alignment horizontal="center" vertical="top" wrapText="1"/>
    </xf>
    <xf numFmtId="49" fontId="2" fillId="0" borderId="0" xfId="0" applyNumberFormat="1" applyFont="1" applyAlignment="1">
      <alignment horizontal="left"/>
    </xf>
    <xf numFmtId="2" fontId="1" fillId="2" borderId="17" xfId="0" applyNumberFormat="1" applyFont="1" applyFill="1" applyBorder="1" applyAlignment="1">
      <alignment horizontal="center" vertical="top" wrapText="1"/>
    </xf>
    <xf numFmtId="0" fontId="0" fillId="0" borderId="0" xfId="0" applyAlignment="1">
      <alignment horizontal="left" vertical="top" wrapText="1" shrinkToFit="1"/>
    </xf>
    <xf numFmtId="0" fontId="0" fillId="0" borderId="0" xfId="0" applyAlignment="1">
      <alignment horizontal="left" vertical="top" indent="1"/>
    </xf>
    <xf numFmtId="0" fontId="0" fillId="0" borderId="0" xfId="0" applyAlignment="1">
      <alignment horizontal="left" vertical="top" wrapText="1"/>
    </xf>
    <xf numFmtId="2" fontId="1" fillId="2" borderId="16" xfId="0" applyNumberFormat="1" applyFont="1" applyFill="1" applyBorder="1" applyAlignment="1">
      <alignment horizontal="center" vertical="top" wrapText="1"/>
    </xf>
    <xf numFmtId="2" fontId="1" fillId="2" borderId="17" xfId="0" applyNumberFormat="1" applyFont="1" applyFill="1" applyBorder="1" applyAlignment="1">
      <alignment horizontal="center" vertical="top" wrapText="1"/>
    </xf>
    <xf numFmtId="49" fontId="2" fillId="0" borderId="1" xfId="0" applyNumberFormat="1" applyFont="1" applyBorder="1" applyAlignment="1">
      <alignment horizontal="left" vertical="top" wrapText="1"/>
    </xf>
    <xf numFmtId="49" fontId="2" fillId="0" borderId="8" xfId="0" applyNumberFormat="1" applyFont="1" applyBorder="1" applyAlignment="1">
      <alignment horizontal="center" vertical="top" wrapText="1"/>
    </xf>
    <xf numFmtId="49" fontId="2" fillId="0" borderId="10" xfId="0" applyNumberFormat="1" applyFont="1" applyBorder="1" applyAlignment="1">
      <alignment horizontal="center" vertical="top" wrapText="1"/>
    </xf>
    <xf numFmtId="49" fontId="2" fillId="0" borderId="7" xfId="0" applyNumberFormat="1" applyFont="1" applyBorder="1" applyAlignment="1">
      <alignment horizontal="center" vertical="top" wrapText="1"/>
    </xf>
    <xf numFmtId="49" fontId="2" fillId="0" borderId="0" xfId="0" applyNumberFormat="1" applyFont="1" applyAlignment="1">
      <alignment horizontal="left" vertical="top" wrapText="1"/>
    </xf>
    <xf numFmtId="0" fontId="2" fillId="0" borderId="8" xfId="0" applyFont="1" applyBorder="1" applyAlignment="1">
      <alignment horizontal="left"/>
    </xf>
    <xf numFmtId="0" fontId="2" fillId="0" borderId="10" xfId="0" applyFont="1" applyBorder="1" applyAlignment="1">
      <alignment horizontal="left"/>
    </xf>
    <xf numFmtId="0" fontId="2" fillId="0" borderId="7" xfId="0" applyFont="1" applyBorder="1" applyAlignment="1">
      <alignment horizontal="left"/>
    </xf>
    <xf numFmtId="0" fontId="2" fillId="0" borderId="0" xfId="0" applyFont="1"/>
    <xf numFmtId="2" fontId="1" fillId="5" borderId="0" xfId="0" applyNumberFormat="1" applyFont="1" applyFill="1" applyAlignment="1">
      <alignment horizontal="center"/>
    </xf>
    <xf numFmtId="0" fontId="0" fillId="5" borderId="1" xfId="0" applyFill="1" applyBorder="1" applyAlignment="1">
      <alignment horizontal="left"/>
    </xf>
    <xf numFmtId="0" fontId="0" fillId="5" borderId="9" xfId="0" applyFill="1" applyBorder="1" applyAlignment="1">
      <alignment horizontal="center" vertical="top"/>
    </xf>
    <xf numFmtId="0" fontId="0" fillId="5" borderId="14" xfId="0" applyFill="1" applyBorder="1" applyAlignment="1">
      <alignment horizontal="center" vertical="top"/>
    </xf>
    <xf numFmtId="0" fontId="0" fillId="5" borderId="1" xfId="0" applyFill="1" applyBorder="1" applyAlignment="1">
      <alignment horizontal="center" vertical="center"/>
    </xf>
    <xf numFmtId="0" fontId="0" fillId="5" borderId="1" xfId="0" applyFill="1" applyBorder="1" applyAlignment="1">
      <alignment horizontal="center" vertical="center" wrapText="1"/>
    </xf>
    <xf numFmtId="165" fontId="0" fillId="5" borderId="1" xfId="0" applyNumberFormat="1" applyFill="1" applyBorder="1" applyAlignment="1">
      <alignment horizontal="center" vertical="center" wrapText="1"/>
    </xf>
    <xf numFmtId="0" fontId="4" fillId="5" borderId="1" xfId="0" applyFont="1" applyFill="1" applyBorder="1" applyAlignment="1">
      <alignment wrapText="1" shrinkToFit="1"/>
    </xf>
    <xf numFmtId="0" fontId="0" fillId="5" borderId="9" xfId="0" applyFill="1" applyBorder="1" applyAlignment="1">
      <alignment horizontal="center" vertical="center" wrapText="1"/>
    </xf>
    <xf numFmtId="165" fontId="0" fillId="5" borderId="9" xfId="0" applyNumberFormat="1" applyFill="1" applyBorder="1" applyAlignment="1">
      <alignment vertical="top"/>
    </xf>
    <xf numFmtId="166" fontId="0" fillId="5" borderId="1" xfId="0" applyNumberFormat="1" applyFill="1" applyBorder="1"/>
    <xf numFmtId="0" fontId="0" fillId="5" borderId="9" xfId="0" applyFill="1" applyBorder="1"/>
    <xf numFmtId="165" fontId="0" fillId="5" borderId="14" xfId="0" applyNumberFormat="1" applyFill="1" applyBorder="1" applyAlignment="1">
      <alignment vertical="top"/>
    </xf>
    <xf numFmtId="2" fontId="1" fillId="6" borderId="0" xfId="0" applyNumberFormat="1" applyFont="1" applyFill="1" applyAlignment="1">
      <alignment horizontal="center"/>
    </xf>
    <xf numFmtId="164" fontId="0" fillId="6" borderId="18" xfId="0" applyNumberFormat="1" applyFill="1" applyBorder="1" applyAlignment="1">
      <alignment horizontal="center"/>
    </xf>
    <xf numFmtId="164" fontId="0" fillId="6" borderId="1" xfId="0" applyNumberFormat="1" applyFill="1" applyBorder="1" applyAlignment="1">
      <alignment horizontal="center"/>
    </xf>
    <xf numFmtId="2" fontId="1" fillId="7" borderId="0" xfId="0" applyNumberFormat="1" applyFont="1" applyFill="1" applyAlignment="1">
      <alignment horizontal="center" vertical="top"/>
    </xf>
    <xf numFmtId="164" fontId="0" fillId="7" borderId="1" xfId="0" applyNumberFormat="1" applyFill="1" applyBorder="1" applyAlignment="1">
      <alignment horizontal="center"/>
    </xf>
    <xf numFmtId="1" fontId="0" fillId="7" borderId="20" xfId="0" applyNumberFormat="1" applyFill="1" applyBorder="1" applyAlignment="1">
      <alignment vertical="top"/>
    </xf>
    <xf numFmtId="1" fontId="0" fillId="7" borderId="4" xfId="0" applyNumberFormat="1" applyFill="1" applyBorder="1" applyAlignment="1">
      <alignment vertical="top"/>
    </xf>
    <xf numFmtId="165" fontId="0" fillId="7" borderId="20" xfId="0" applyNumberFormat="1" applyFill="1" applyBorder="1" applyAlignment="1">
      <alignment vertical="top"/>
    </xf>
    <xf numFmtId="10" fontId="0" fillId="7" borderId="9" xfId="0" applyNumberFormat="1" applyFill="1" applyBorder="1"/>
    <xf numFmtId="165" fontId="0" fillId="7" borderId="4" xfId="0" applyNumberFormat="1" applyFill="1" applyBorder="1" applyAlignment="1">
      <alignment vertical="top"/>
    </xf>
    <xf numFmtId="165" fontId="3" fillId="8" borderId="0" xfId="0" applyNumberFormat="1" applyFont="1" applyFill="1"/>
    <xf numFmtId="42" fontId="2" fillId="8" borderId="0" xfId="0" applyNumberFormat="1" applyFont="1" applyFill="1" applyAlignment="1">
      <alignment horizontal="right"/>
    </xf>
    <xf numFmtId="165" fontId="3" fillId="7" borderId="0" xfId="0" applyNumberFormat="1" applyFont="1" applyFill="1"/>
    <xf numFmtId="165" fontId="2" fillId="7" borderId="0" xfId="0" applyNumberFormat="1" applyFont="1" applyFill="1"/>
    <xf numFmtId="0" fontId="10" fillId="2" borderId="11" xfId="0" applyFont="1" applyFill="1" applyBorder="1" applyAlignment="1">
      <alignment horizontal="left" vertical="top" wrapText="1"/>
    </xf>
    <xf numFmtId="2" fontId="0" fillId="2" borderId="17" xfId="0" applyNumberFormat="1" applyFill="1" applyBorder="1" applyAlignment="1">
      <alignment horizontal="center" vertical="top" wrapText="1"/>
    </xf>
    <xf numFmtId="42" fontId="2" fillId="7" borderId="1" xfId="0" applyNumberFormat="1" applyFont="1" applyFill="1" applyBorder="1"/>
    <xf numFmtId="42" fontId="2" fillId="7" borderId="0" xfId="0" applyNumberFormat="1" applyFont="1" applyFill="1"/>
    <xf numFmtId="10" fontId="8" fillId="7" borderId="1" xfId="0" applyNumberFormat="1" applyFont="1" applyFill="1" applyBorder="1"/>
    <xf numFmtId="167" fontId="2" fillId="7" borderId="1" xfId="0" applyNumberFormat="1"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3E5C0F-21A3-4158-BA80-224BD3D4CF01}">
  <dimension ref="A1:B14"/>
  <sheetViews>
    <sheetView tabSelected="1" topLeftCell="A6" workbookViewId="0">
      <selection activeCell="G20" sqref="G20"/>
    </sheetView>
  </sheetViews>
  <sheetFormatPr baseColWidth="10" defaultColWidth="9.09765625" defaultRowHeight="13" x14ac:dyDescent="0.3"/>
  <cols>
    <col min="1" max="1" width="20.296875" customWidth="1"/>
    <col min="2" max="2" width="9.8984375" bestFit="1" customWidth="1"/>
  </cols>
  <sheetData>
    <row r="1" spans="1:2" ht="15.5" x14ac:dyDescent="0.35">
      <c r="A1" s="1" t="s">
        <v>0</v>
      </c>
      <c r="B1" s="35">
        <v>45294</v>
      </c>
    </row>
    <row r="2" spans="1:2" ht="15.5" x14ac:dyDescent="0.35">
      <c r="A2" s="1" t="s">
        <v>1</v>
      </c>
      <c r="B2" s="36">
        <v>45337</v>
      </c>
    </row>
    <row r="4" spans="1:2" ht="15.5" x14ac:dyDescent="0.35">
      <c r="A4" s="1" t="s">
        <v>2</v>
      </c>
    </row>
    <row r="5" spans="1:2" x14ac:dyDescent="0.3">
      <c r="A5" t="s">
        <v>3</v>
      </c>
      <c r="B5" t="s">
        <v>4</v>
      </c>
    </row>
    <row r="6" spans="1:2" ht="15.5" x14ac:dyDescent="0.35">
      <c r="A6" s="1" t="s">
        <v>5</v>
      </c>
      <c r="B6" t="s">
        <v>6</v>
      </c>
    </row>
    <row r="7" spans="1:2" x14ac:dyDescent="0.3">
      <c r="A7" t="s">
        <v>7</v>
      </c>
      <c r="B7" t="s">
        <v>8</v>
      </c>
    </row>
    <row r="8" spans="1:2" x14ac:dyDescent="0.3">
      <c r="A8" t="s">
        <v>9</v>
      </c>
      <c r="B8" t="s">
        <v>10</v>
      </c>
    </row>
    <row r="10" spans="1:2" x14ac:dyDescent="0.3">
      <c r="B10">
        <v>2024</v>
      </c>
    </row>
    <row r="11" spans="1:2" x14ac:dyDescent="0.3">
      <c r="B11" t="s">
        <v>11</v>
      </c>
    </row>
    <row r="12" spans="1:2" x14ac:dyDescent="0.3">
      <c r="B12" t="s">
        <v>12</v>
      </c>
    </row>
    <row r="13" spans="1:2" x14ac:dyDescent="0.3">
      <c r="B13" t="s">
        <v>13</v>
      </c>
    </row>
    <row r="14" spans="1:2" x14ac:dyDescent="0.3">
      <c r="B14" t="s">
        <v>14</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44"/>
  <sheetViews>
    <sheetView zoomScale="110" zoomScaleNormal="110" zoomScalePageLayoutView="75" workbookViewId="0">
      <selection activeCell="G19" sqref="G19"/>
    </sheetView>
  </sheetViews>
  <sheetFormatPr baseColWidth="10" defaultColWidth="11.3984375" defaultRowHeight="13" x14ac:dyDescent="0.3"/>
  <cols>
    <col min="1" max="1" width="3.8984375" style="13" bestFit="1" customWidth="1"/>
    <col min="2" max="2" width="46.09765625" customWidth="1"/>
    <col min="3" max="3" width="15.09765625" customWidth="1"/>
    <col min="4" max="4" width="10" bestFit="1" customWidth="1"/>
    <col min="5" max="5" width="9" style="18" customWidth="1"/>
    <col min="6" max="6" width="15.3984375" style="18" customWidth="1"/>
    <col min="7" max="7" width="26.69921875" customWidth="1"/>
    <col min="10" max="10" width="24.3984375" customWidth="1"/>
  </cols>
  <sheetData>
    <row r="1" spans="1:10" ht="15.5" x14ac:dyDescent="0.35">
      <c r="A1" s="1" t="s">
        <v>15</v>
      </c>
      <c r="C1" s="16"/>
      <c r="D1" s="16"/>
      <c r="E1" s="17"/>
      <c r="G1" s="1" t="s">
        <v>16</v>
      </c>
    </row>
    <row r="2" spans="1:10" ht="28.5" customHeight="1" x14ac:dyDescent="0.3">
      <c r="B2" s="99" t="s">
        <v>17</v>
      </c>
      <c r="C2" s="125" t="s">
        <v>113</v>
      </c>
      <c r="D2" s="81"/>
      <c r="E2" s="81"/>
      <c r="G2" s="98" t="s">
        <v>18</v>
      </c>
    </row>
    <row r="3" spans="1:10" ht="13" customHeight="1" x14ac:dyDescent="0.3">
      <c r="B3" s="99" t="s">
        <v>19</v>
      </c>
      <c r="C3" s="80"/>
      <c r="D3" s="81"/>
      <c r="E3" s="81"/>
      <c r="G3" s="111" t="s">
        <v>20</v>
      </c>
    </row>
    <row r="4" spans="1:10" ht="13" customHeight="1" x14ac:dyDescent="0.3">
      <c r="B4" s="99" t="s">
        <v>21</v>
      </c>
      <c r="C4" s="80"/>
      <c r="D4" s="81"/>
      <c r="E4" s="81"/>
      <c r="G4" s="114" t="s">
        <v>22</v>
      </c>
    </row>
    <row r="5" spans="1:10" ht="16" thickBot="1" x14ac:dyDescent="0.4">
      <c r="A5" s="82" t="s">
        <v>23</v>
      </c>
      <c r="B5" s="82"/>
      <c r="C5" s="19"/>
      <c r="D5" s="19"/>
      <c r="E5" s="12"/>
    </row>
    <row r="6" spans="1:10" ht="30" customHeight="1" thickBot="1" x14ac:dyDescent="0.35">
      <c r="A6" s="27" t="s">
        <v>24</v>
      </c>
      <c r="B6" s="48" t="s">
        <v>25</v>
      </c>
      <c r="C6" s="44" t="s">
        <v>26</v>
      </c>
      <c r="D6" s="44" t="s">
        <v>27</v>
      </c>
      <c r="E6" s="30"/>
      <c r="G6" s="41"/>
      <c r="J6" s="86" t="s">
        <v>28</v>
      </c>
    </row>
    <row r="7" spans="1:10" ht="33" customHeight="1" x14ac:dyDescent="0.3">
      <c r="A7" s="9" t="s">
        <v>29</v>
      </c>
      <c r="B7" s="14" t="s">
        <v>30</v>
      </c>
      <c r="C7" s="100"/>
      <c r="D7" s="100"/>
      <c r="E7" s="54"/>
      <c r="J7" s="86"/>
    </row>
    <row r="8" spans="1:10" ht="46.5" customHeight="1" thickBot="1" x14ac:dyDescent="0.35">
      <c r="A8" s="9" t="s">
        <v>31</v>
      </c>
      <c r="B8" s="14" t="s">
        <v>32</v>
      </c>
      <c r="C8" s="101"/>
      <c r="D8" s="101"/>
      <c r="E8" s="55"/>
      <c r="J8" s="86"/>
    </row>
    <row r="9" spans="1:10" ht="39" x14ac:dyDescent="0.3">
      <c r="A9" s="9"/>
      <c r="B9" s="14" t="s">
        <v>33</v>
      </c>
      <c r="C9" s="7" t="s">
        <v>34</v>
      </c>
      <c r="D9" s="7" t="s">
        <v>35</v>
      </c>
      <c r="E9" s="56" t="s">
        <v>36</v>
      </c>
      <c r="F9" s="53" t="s">
        <v>37</v>
      </c>
      <c r="G9" s="15" t="s">
        <v>38</v>
      </c>
      <c r="J9" s="86"/>
    </row>
    <row r="10" spans="1:10" ht="13.5" thickBot="1" x14ac:dyDescent="0.35">
      <c r="A10" s="22"/>
      <c r="B10" s="14"/>
      <c r="C10" s="115" t="e">
        <f>((C7+C8)/(F10+G10))*10</f>
        <v>#DIV/0!</v>
      </c>
      <c r="D10" s="26">
        <v>0.1</v>
      </c>
      <c r="E10" s="57" t="e">
        <f>C10*D10</f>
        <v>#DIV/0!</v>
      </c>
      <c r="F10" s="116">
        <f>C7+D7</f>
        <v>0</v>
      </c>
      <c r="G10" s="117">
        <f>C8+D8</f>
        <v>0</v>
      </c>
      <c r="J10" s="86"/>
    </row>
    <row r="11" spans="1:10" ht="22.5" customHeight="1" thickBot="1" x14ac:dyDescent="0.35">
      <c r="A11" s="46" t="s">
        <v>39</v>
      </c>
      <c r="B11" s="68" t="s">
        <v>40</v>
      </c>
      <c r="C11" s="45"/>
      <c r="D11" s="45"/>
      <c r="E11" s="58"/>
      <c r="J11" s="86"/>
    </row>
    <row r="12" spans="1:10" ht="37.5" customHeight="1" x14ac:dyDescent="0.3">
      <c r="A12" s="9" t="s">
        <v>41</v>
      </c>
      <c r="B12" s="14" t="s">
        <v>42</v>
      </c>
      <c r="C12" s="100"/>
      <c r="D12" s="21"/>
      <c r="E12" s="55"/>
      <c r="J12" s="86"/>
    </row>
    <row r="13" spans="1:10" ht="26" x14ac:dyDescent="0.3">
      <c r="A13" s="9" t="s">
        <v>43</v>
      </c>
      <c r="B13" s="14" t="s">
        <v>44</v>
      </c>
      <c r="C13" s="102"/>
      <c r="D13" s="21"/>
      <c r="E13" s="55"/>
      <c r="J13" s="86"/>
    </row>
    <row r="14" spans="1:10" x14ac:dyDescent="0.3">
      <c r="A14" s="9" t="s">
        <v>45</v>
      </c>
      <c r="B14" s="14" t="s">
        <v>46</v>
      </c>
      <c r="C14" s="103"/>
      <c r="D14" s="21"/>
      <c r="E14" s="55"/>
    </row>
    <row r="15" spans="1:10" ht="52" x14ac:dyDescent="0.3">
      <c r="A15" s="9" t="s">
        <v>47</v>
      </c>
      <c r="B15" s="14" t="s">
        <v>48</v>
      </c>
      <c r="C15" s="103"/>
      <c r="D15" s="21"/>
      <c r="E15" s="55"/>
      <c r="F15" s="76"/>
      <c r="G15" s="47"/>
    </row>
    <row r="16" spans="1:10" ht="31.75" customHeight="1" x14ac:dyDescent="0.3">
      <c r="A16" s="9" t="s">
        <v>49</v>
      </c>
      <c r="B16" s="14" t="s">
        <v>50</v>
      </c>
      <c r="C16" s="103"/>
      <c r="D16" s="21"/>
      <c r="E16" s="55"/>
      <c r="F16" s="79"/>
      <c r="G16" s="79"/>
      <c r="H16" s="78"/>
      <c r="I16" s="78"/>
      <c r="J16" s="78"/>
    </row>
    <row r="17" spans="1:7" ht="26" x14ac:dyDescent="0.3">
      <c r="A17" s="9" t="s">
        <v>49</v>
      </c>
      <c r="B17" s="14" t="s">
        <v>51</v>
      </c>
      <c r="C17" s="104"/>
      <c r="D17" s="21" t="s">
        <v>52</v>
      </c>
      <c r="E17" s="55"/>
      <c r="G17" s="47"/>
    </row>
    <row r="18" spans="1:7" x14ac:dyDescent="0.3">
      <c r="A18" s="14"/>
      <c r="B18" s="14"/>
      <c r="C18" s="7" t="s">
        <v>34</v>
      </c>
      <c r="D18" s="7" t="s">
        <v>35</v>
      </c>
      <c r="E18" s="56" t="s">
        <v>36</v>
      </c>
    </row>
    <row r="19" spans="1:7" ht="48" thickBot="1" x14ac:dyDescent="0.35">
      <c r="A19" s="22" t="s">
        <v>53</v>
      </c>
      <c r="B19" s="105" t="s">
        <v>54</v>
      </c>
      <c r="C19" s="112"/>
      <c r="D19" s="50">
        <v>0.2</v>
      </c>
      <c r="E19" s="59">
        <f>C19*D19</f>
        <v>0</v>
      </c>
    </row>
    <row r="20" spans="1:7" ht="17" customHeight="1" thickBot="1" x14ac:dyDescent="0.35">
      <c r="A20" s="27" t="s">
        <v>55</v>
      </c>
      <c r="B20" s="31" t="s">
        <v>56</v>
      </c>
      <c r="C20" s="52"/>
      <c r="D20" s="51"/>
      <c r="E20" s="30"/>
      <c r="F20" s="126"/>
      <c r="G20" s="34"/>
    </row>
    <row r="21" spans="1:7" ht="65" x14ac:dyDescent="0.3">
      <c r="A21" s="9" t="s">
        <v>57</v>
      </c>
      <c r="B21" s="14" t="s">
        <v>58</v>
      </c>
      <c r="C21" s="119" t="e">
        <f>((F29-'Lokal medfinansiering'!D6)/F37)</f>
        <v>#DIV/0!</v>
      </c>
      <c r="D21" s="20"/>
      <c r="E21" s="60"/>
      <c r="F21" s="83" t="s">
        <v>114</v>
      </c>
      <c r="G21" s="34"/>
    </row>
    <row r="22" spans="1:7" ht="15" customHeight="1" x14ac:dyDescent="0.3">
      <c r="A22" s="9"/>
      <c r="B22" s="10"/>
      <c r="C22" s="7" t="s">
        <v>34</v>
      </c>
      <c r="D22" s="7" t="s">
        <v>35</v>
      </c>
      <c r="E22" s="56" t="s">
        <v>36</v>
      </c>
      <c r="F22" s="126"/>
      <c r="G22" s="34"/>
    </row>
    <row r="23" spans="1:7" ht="37.5" customHeight="1" thickBot="1" x14ac:dyDescent="0.35">
      <c r="A23" s="9"/>
      <c r="B23" s="14"/>
      <c r="C23" s="112"/>
      <c r="D23" s="50">
        <v>0.15</v>
      </c>
      <c r="E23" s="59">
        <f>C23*D23</f>
        <v>0</v>
      </c>
      <c r="F23" s="118">
        <f>C17*F10+(C17*G10)</f>
        <v>0</v>
      </c>
      <c r="G23" s="34"/>
    </row>
    <row r="24" spans="1:7" ht="13.5" thickBot="1" x14ac:dyDescent="0.35">
      <c r="A24" s="27" t="s">
        <v>59</v>
      </c>
      <c r="B24" s="31" t="s">
        <v>60</v>
      </c>
      <c r="C24" s="32"/>
      <c r="D24" s="32"/>
      <c r="E24" s="33"/>
      <c r="G24" s="34"/>
    </row>
    <row r="25" spans="1:7" ht="42" customHeight="1" x14ac:dyDescent="0.3">
      <c r="A25" s="9" t="s">
        <v>61</v>
      </c>
      <c r="B25" s="14" t="s">
        <v>62</v>
      </c>
      <c r="C25" s="106"/>
      <c r="D25" s="21"/>
      <c r="E25" s="55"/>
    </row>
    <row r="26" spans="1:7" ht="32.25" customHeight="1" x14ac:dyDescent="0.3">
      <c r="A26" s="9" t="s">
        <v>63</v>
      </c>
      <c r="B26" s="14" t="s">
        <v>64</v>
      </c>
      <c r="C26" s="103"/>
      <c r="D26" s="21"/>
      <c r="E26" s="55"/>
      <c r="F26" s="12"/>
    </row>
    <row r="27" spans="1:7" ht="32.25" customHeight="1" thickBot="1" x14ac:dyDescent="0.35">
      <c r="A27" s="9" t="s">
        <v>65</v>
      </c>
      <c r="B27" s="14" t="s">
        <v>66</v>
      </c>
      <c r="C27" s="103"/>
      <c r="D27" s="21"/>
      <c r="E27" s="55"/>
      <c r="F27" s="12"/>
    </row>
    <row r="28" spans="1:7" ht="26" x14ac:dyDescent="0.3">
      <c r="A28" s="49" t="s">
        <v>67</v>
      </c>
      <c r="B28" s="77" t="s">
        <v>68</v>
      </c>
      <c r="C28" s="103"/>
      <c r="D28" s="21"/>
      <c r="E28" s="55"/>
      <c r="F28" s="53" t="s">
        <v>69</v>
      </c>
    </row>
    <row r="29" spans="1:7" ht="13.5" thickBot="1" x14ac:dyDescent="0.35">
      <c r="A29" s="9"/>
      <c r="B29" s="23"/>
      <c r="C29" s="7" t="s">
        <v>34</v>
      </c>
      <c r="D29" s="7" t="s">
        <v>35</v>
      </c>
      <c r="E29" s="56" t="s">
        <v>36</v>
      </c>
      <c r="F29" s="118">
        <f>'Lokal medfinansiering'!D14</f>
        <v>0</v>
      </c>
      <c r="G29" s="43"/>
    </row>
    <row r="30" spans="1:7" ht="60" customHeight="1" thickBot="1" x14ac:dyDescent="0.35">
      <c r="A30" s="49"/>
      <c r="B30" s="105" t="s">
        <v>54</v>
      </c>
      <c r="C30" s="113"/>
      <c r="D30" s="26">
        <v>0.25</v>
      </c>
      <c r="E30" s="61">
        <f>C30*D30</f>
        <v>0</v>
      </c>
      <c r="G30" s="43"/>
    </row>
    <row r="31" spans="1:7" ht="13.5" thickBot="1" x14ac:dyDescent="0.35">
      <c r="A31" s="27" t="s">
        <v>70</v>
      </c>
      <c r="B31" s="28" t="s">
        <v>71</v>
      </c>
      <c r="C31" s="29"/>
      <c r="D31" s="29"/>
      <c r="E31" s="30"/>
      <c r="G31" s="19"/>
    </row>
    <row r="32" spans="1:7" ht="52" x14ac:dyDescent="0.3">
      <c r="A32" s="9" t="s">
        <v>72</v>
      </c>
      <c r="B32" s="14" t="s">
        <v>73</v>
      </c>
      <c r="C32" s="107">
        <v>20000</v>
      </c>
      <c r="D32" s="21"/>
      <c r="E32" s="11"/>
      <c r="F32" s="15" t="s">
        <v>74</v>
      </c>
    </row>
    <row r="33" spans="1:7" ht="48.75" customHeight="1" thickBot="1" x14ac:dyDescent="0.35">
      <c r="A33" s="9" t="s">
        <v>75</v>
      </c>
      <c r="B33" s="14" t="s">
        <v>76</v>
      </c>
      <c r="C33" s="110">
        <v>40000</v>
      </c>
      <c r="D33" s="21"/>
      <c r="E33" s="11"/>
      <c r="F33" s="120">
        <f>(F10*C32)+(C33*G10)</f>
        <v>0</v>
      </c>
    </row>
    <row r="34" spans="1:7" ht="13.5" thickBot="1" x14ac:dyDescent="0.35">
      <c r="A34" s="27" t="s">
        <v>77</v>
      </c>
      <c r="B34" s="31" t="s">
        <v>78</v>
      </c>
      <c r="C34" s="29"/>
      <c r="D34" s="29"/>
      <c r="E34" s="30"/>
      <c r="F34" s="87" t="s">
        <v>79</v>
      </c>
    </row>
    <row r="35" spans="1:7" ht="52" customHeight="1" x14ac:dyDescent="0.3">
      <c r="A35" s="9" t="s">
        <v>80</v>
      </c>
      <c r="B35" s="14" t="s">
        <v>81</v>
      </c>
      <c r="C35" s="109"/>
      <c r="D35" s="21"/>
      <c r="E35" s="11"/>
      <c r="F35" s="88"/>
    </row>
    <row r="36" spans="1:7" ht="43" customHeight="1" x14ac:dyDescent="0.3">
      <c r="A36" s="9" t="s">
        <v>82</v>
      </c>
      <c r="B36" s="14" t="s">
        <v>83</v>
      </c>
      <c r="C36" s="109"/>
      <c r="D36" s="21"/>
      <c r="E36" s="11"/>
      <c r="F36" s="88"/>
    </row>
    <row r="37" spans="1:7" ht="30.75" customHeight="1" thickBot="1" x14ac:dyDescent="0.35">
      <c r="A37" s="9" t="s">
        <v>84</v>
      </c>
      <c r="B37" s="14" t="s">
        <v>85</v>
      </c>
      <c r="C37" s="108"/>
      <c r="D37" s="21"/>
      <c r="E37" s="11"/>
      <c r="F37" s="120">
        <f>F23-F29-F33</f>
        <v>0</v>
      </c>
    </row>
    <row r="38" spans="1:7" ht="13.5" thickBot="1" x14ac:dyDescent="0.35">
      <c r="A38" s="27" t="s">
        <v>86</v>
      </c>
      <c r="B38" s="31" t="s">
        <v>87</v>
      </c>
      <c r="C38" s="29"/>
      <c r="D38" s="29"/>
      <c r="E38" s="30"/>
      <c r="F38"/>
    </row>
    <row r="39" spans="1:7" ht="13.5" customHeight="1" x14ac:dyDescent="0.3">
      <c r="A39" s="62"/>
      <c r="B39" s="72"/>
      <c r="C39" s="63" t="s">
        <v>34</v>
      </c>
      <c r="D39" s="63" t="s">
        <v>35</v>
      </c>
      <c r="E39" s="64" t="s">
        <v>36</v>
      </c>
      <c r="G39" s="85"/>
    </row>
    <row r="40" spans="1:7" ht="39" x14ac:dyDescent="0.3">
      <c r="A40" s="74" t="s">
        <v>88</v>
      </c>
      <c r="B40" s="73" t="s">
        <v>89</v>
      </c>
      <c r="C40" s="113"/>
      <c r="D40" s="26">
        <v>0.3</v>
      </c>
      <c r="E40" s="57">
        <f>C40*D40</f>
        <v>0</v>
      </c>
      <c r="G40" s="85"/>
    </row>
    <row r="41" spans="1:7" ht="16" thickBot="1" x14ac:dyDescent="0.35">
      <c r="A41" s="65"/>
      <c r="B41" s="65" t="s">
        <v>90</v>
      </c>
      <c r="C41" s="66"/>
      <c r="D41" s="66"/>
      <c r="E41" s="67" t="e">
        <f>E10+E30+E40+E19</f>
        <v>#DIV/0!</v>
      </c>
      <c r="G41" s="19"/>
    </row>
    <row r="42" spans="1:7" x14ac:dyDescent="0.3">
      <c r="F42" s="24"/>
      <c r="G42" s="84"/>
    </row>
    <row r="43" spans="1:7" x14ac:dyDescent="0.3">
      <c r="F43" s="24"/>
      <c r="G43" s="84"/>
    </row>
    <row r="44" spans="1:7" x14ac:dyDescent="0.3">
      <c r="F44" s="25"/>
      <c r="G44" s="84"/>
    </row>
  </sheetData>
  <sheetProtection selectLockedCells="1"/>
  <mergeCells count="4">
    <mergeCell ref="G42:G44"/>
    <mergeCell ref="G39:G40"/>
    <mergeCell ref="J6:J13"/>
    <mergeCell ref="F34:F36"/>
  </mergeCells>
  <pageMargins left="0.70866141732283472" right="0.70866141732283472" top="0.82677165354330717" bottom="0.55118110236220474" header="0.51181102362204722" footer="0.31496062992125984"/>
  <pageSetup paperSize="9" scale="81" fitToHeight="3" orientation="landscape" horizontalDpi="360" verticalDpi="360" r:id="rId1"/>
  <headerFooter>
    <oddHeader>&amp;L&amp;"Arial,Normal"&amp;14Tilskuddsordning for bredbåndsutbygging</oddHeader>
    <oddFooter>&amp;L&amp;F&amp;R&amp;P av &amp;N</oddFooter>
  </headerFooter>
  <ignoredErrors>
    <ignoredError sqref="A6 A20 A24" numberStoredAsText="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19"/>
  <sheetViews>
    <sheetView zoomScale="98" zoomScaleNormal="98" workbookViewId="0">
      <selection activeCell="F9" sqref="F9"/>
    </sheetView>
  </sheetViews>
  <sheetFormatPr baseColWidth="10" defaultColWidth="11.3984375" defaultRowHeight="13" x14ac:dyDescent="0.3"/>
  <cols>
    <col min="1" max="1" width="40.8984375" customWidth="1"/>
    <col min="2" max="2" width="13.59765625" bestFit="1" customWidth="1"/>
    <col min="3" max="3" width="33.59765625" customWidth="1"/>
    <col min="4" max="4" width="19.3984375" customWidth="1"/>
    <col min="6" max="6" width="19.8984375" customWidth="1"/>
  </cols>
  <sheetData>
    <row r="1" spans="1:12" ht="21" x14ac:dyDescent="0.5">
      <c r="A1" s="3" t="s">
        <v>56</v>
      </c>
    </row>
    <row r="2" spans="1:12" ht="15.5" x14ac:dyDescent="0.35">
      <c r="A2" s="4"/>
      <c r="B2" s="4"/>
      <c r="C2" s="5"/>
      <c r="D2" s="4"/>
    </row>
    <row r="3" spans="1:12" ht="21" x14ac:dyDescent="0.5">
      <c r="A3" s="8" t="s">
        <v>91</v>
      </c>
      <c r="B3" s="4"/>
      <c r="C3" s="4"/>
      <c r="D3" s="4"/>
      <c r="G3" s="1"/>
    </row>
    <row r="4" spans="1:12" ht="15.5" x14ac:dyDescent="0.35">
      <c r="A4" s="4" t="s">
        <v>92</v>
      </c>
      <c r="B4" s="121">
        <v>5000</v>
      </c>
      <c r="C4" s="123">
        <f>((B4*Prosjektdetaljer!F10)+(B4*Prosjektdetaljer!G10))*0.65</f>
        <v>0</v>
      </c>
      <c r="D4" s="4"/>
    </row>
    <row r="5" spans="1:12" ht="15.5" x14ac:dyDescent="0.35">
      <c r="B5" s="2"/>
      <c r="C5" s="2"/>
      <c r="F5" s="1"/>
    </row>
    <row r="6" spans="1:12" ht="15.5" x14ac:dyDescent="0.35">
      <c r="C6" s="1" t="s">
        <v>93</v>
      </c>
      <c r="D6" s="124">
        <f>C4</f>
        <v>0</v>
      </c>
      <c r="F6" s="1"/>
    </row>
    <row r="7" spans="1:12" ht="21" x14ac:dyDescent="0.5">
      <c r="A7" s="8" t="s">
        <v>94</v>
      </c>
      <c r="F7" s="1"/>
    </row>
    <row r="8" spans="1:12" ht="15.5" x14ac:dyDescent="0.35">
      <c r="A8" s="4" t="s">
        <v>95</v>
      </c>
      <c r="G8" s="1"/>
      <c r="H8" s="1"/>
      <c r="I8" s="1"/>
      <c r="J8" s="1"/>
      <c r="K8" s="1"/>
      <c r="L8" s="1"/>
    </row>
    <row r="9" spans="1:12" ht="15.5" x14ac:dyDescent="0.35">
      <c r="C9" s="1" t="s">
        <v>96</v>
      </c>
      <c r="D9" s="122"/>
      <c r="F9" s="1"/>
      <c r="G9" s="1"/>
      <c r="H9" s="1"/>
      <c r="I9" s="1"/>
      <c r="J9" s="1"/>
      <c r="K9" s="1"/>
      <c r="L9" s="1"/>
    </row>
    <row r="10" spans="1:12" ht="15.5" x14ac:dyDescent="0.35">
      <c r="G10" s="1"/>
      <c r="H10" s="1"/>
      <c r="I10" s="1"/>
      <c r="J10" s="1"/>
      <c r="K10" s="1"/>
      <c r="L10" s="1"/>
    </row>
    <row r="11" spans="1:12" s="1" customFormat="1" ht="15.5" x14ac:dyDescent="0.35">
      <c r="A11"/>
      <c r="B11"/>
      <c r="C11"/>
      <c r="D11"/>
      <c r="E11"/>
      <c r="F11" s="6"/>
      <c r="G11"/>
      <c r="H11"/>
      <c r="I11"/>
      <c r="J11"/>
      <c r="K11"/>
      <c r="L11"/>
    </row>
    <row r="12" spans="1:12" s="1" customFormat="1" ht="15.5" x14ac:dyDescent="0.35">
      <c r="A12"/>
      <c r="B12"/>
      <c r="C12"/>
      <c r="D12"/>
      <c r="F12"/>
      <c r="G12"/>
      <c r="H12"/>
      <c r="I12"/>
      <c r="J12"/>
      <c r="K12"/>
      <c r="L12"/>
    </row>
    <row r="13" spans="1:12" s="1" customFormat="1" ht="15.5" x14ac:dyDescent="0.35">
      <c r="A13"/>
      <c r="B13"/>
      <c r="C13"/>
      <c r="D13"/>
      <c r="E13"/>
      <c r="F13"/>
      <c r="G13"/>
      <c r="H13"/>
      <c r="I13"/>
      <c r="J13"/>
      <c r="K13"/>
      <c r="L13"/>
    </row>
    <row r="14" spans="1:12" ht="15.5" x14ac:dyDescent="0.35">
      <c r="C14" s="1" t="s">
        <v>97</v>
      </c>
      <c r="D14" s="124">
        <f>SUM(D6:D13)</f>
        <v>0</v>
      </c>
      <c r="F14" s="1"/>
      <c r="G14" s="1"/>
    </row>
    <row r="17" spans="1:5" ht="15.5" x14ac:dyDescent="0.35">
      <c r="E17" s="1"/>
    </row>
    <row r="19" spans="1:5" ht="67.5" customHeight="1" x14ac:dyDescent="0.3">
      <c r="A19" s="86" t="s">
        <v>98</v>
      </c>
      <c r="B19" s="86"/>
      <c r="C19" s="86"/>
    </row>
  </sheetData>
  <mergeCells count="1">
    <mergeCell ref="A19:C19"/>
  </mergeCells>
  <pageMargins left="0.70866141732283472" right="0.70866141732283472" top="0.74803149606299213" bottom="0.74803149606299213" header="0.31496062992125984" footer="0.31496062992125984"/>
  <pageSetup paperSize="9" scale="98" orientation="landscape" horizontalDpi="360" verticalDpi="36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18EBB2-7F2E-4E58-A040-A5BEACCEB00E}">
  <dimension ref="B2:H21"/>
  <sheetViews>
    <sheetView workbookViewId="0">
      <selection activeCell="L2" sqref="L2"/>
    </sheetView>
  </sheetViews>
  <sheetFormatPr baseColWidth="10" defaultColWidth="11.3984375" defaultRowHeight="13" x14ac:dyDescent="0.3"/>
  <cols>
    <col min="8" max="8" width="19.69921875" customWidth="1"/>
  </cols>
  <sheetData>
    <row r="2" spans="2:8" ht="15.5" x14ac:dyDescent="0.3">
      <c r="B2" s="93" t="s">
        <v>99</v>
      </c>
      <c r="C2" s="93"/>
      <c r="D2" s="93"/>
      <c r="E2" s="93"/>
      <c r="F2" s="93"/>
      <c r="G2" s="93"/>
      <c r="H2" s="93"/>
    </row>
    <row r="3" spans="2:8" ht="15.5" x14ac:dyDescent="0.35">
      <c r="B3" s="37"/>
      <c r="C3" s="1"/>
      <c r="D3" s="1"/>
      <c r="E3" s="1"/>
      <c r="F3" s="1"/>
      <c r="G3" s="1"/>
      <c r="H3" s="38"/>
    </row>
    <row r="4" spans="2:8" ht="15.5" x14ac:dyDescent="0.35">
      <c r="B4" s="94" t="s">
        <v>100</v>
      </c>
      <c r="C4" s="95"/>
      <c r="D4" s="95"/>
      <c r="E4" s="95"/>
      <c r="F4" s="96"/>
      <c r="H4" s="127">
        <f>'Lokal medfinansiering'!$D$9</f>
        <v>0</v>
      </c>
    </row>
    <row r="5" spans="2:8" ht="15.5" x14ac:dyDescent="0.35">
      <c r="B5" s="94" t="s">
        <v>101</v>
      </c>
      <c r="C5" s="95"/>
      <c r="D5" s="95"/>
      <c r="E5" s="95"/>
      <c r="F5" s="96"/>
      <c r="H5" s="127">
        <f>'Lokal medfinansiering'!$D$6</f>
        <v>0</v>
      </c>
    </row>
    <row r="6" spans="2:8" ht="15.5" x14ac:dyDescent="0.35">
      <c r="B6" s="94" t="s">
        <v>102</v>
      </c>
      <c r="C6" s="95"/>
      <c r="D6" s="95"/>
      <c r="E6" s="95"/>
      <c r="F6" s="96"/>
      <c r="H6" s="127">
        <f>SUM(H4:H5)</f>
        <v>0</v>
      </c>
    </row>
    <row r="7" spans="2:8" ht="15.5" x14ac:dyDescent="0.35">
      <c r="B7" s="42"/>
      <c r="C7" s="42"/>
      <c r="D7" s="42"/>
      <c r="E7" s="42"/>
      <c r="F7" s="42"/>
      <c r="H7" s="128"/>
    </row>
    <row r="8" spans="2:8" ht="15.5" x14ac:dyDescent="0.35">
      <c r="B8" s="94" t="s">
        <v>103</v>
      </c>
      <c r="C8" s="95"/>
      <c r="D8" s="95"/>
      <c r="E8" s="95"/>
      <c r="F8" s="96"/>
      <c r="H8" s="127">
        <f>Prosjektdetaljer!$F$33</f>
        <v>0</v>
      </c>
    </row>
    <row r="9" spans="2:8" ht="15.5" x14ac:dyDescent="0.35">
      <c r="B9" s="94" t="s">
        <v>104</v>
      </c>
      <c r="C9" s="95"/>
      <c r="D9" s="95"/>
      <c r="E9" s="95"/>
      <c r="F9" s="96"/>
      <c r="H9" s="127">
        <f>Prosjektdetaljer!$F$37</f>
        <v>0</v>
      </c>
    </row>
    <row r="10" spans="2:8" ht="15.5" x14ac:dyDescent="0.35">
      <c r="B10" s="94" t="s">
        <v>105</v>
      </c>
      <c r="C10" s="95"/>
      <c r="D10" s="95"/>
      <c r="E10" s="95"/>
      <c r="F10" s="96"/>
      <c r="H10" s="127">
        <f>Prosjektdetaljer!$F$23</f>
        <v>0</v>
      </c>
    </row>
    <row r="11" spans="2:8" ht="15.5" x14ac:dyDescent="0.35">
      <c r="B11" s="37"/>
      <c r="C11" s="97"/>
      <c r="D11" s="97"/>
      <c r="E11" s="97"/>
      <c r="F11" s="97"/>
      <c r="G11" s="1"/>
      <c r="H11" s="38"/>
    </row>
    <row r="12" spans="2:8" ht="15.5" x14ac:dyDescent="0.35">
      <c r="B12" s="39" t="s">
        <v>106</v>
      </c>
      <c r="C12" s="40"/>
      <c r="D12" s="40"/>
      <c r="E12" s="40"/>
      <c r="F12" s="40"/>
      <c r="G12" s="40"/>
      <c r="H12" s="129" t="e">
        <f>H6/H9</f>
        <v>#DIV/0!</v>
      </c>
    </row>
    <row r="13" spans="2:8" ht="15.5" x14ac:dyDescent="0.35">
      <c r="B13" s="37"/>
      <c r="C13" s="1"/>
      <c r="D13" s="1"/>
      <c r="E13" s="1"/>
      <c r="F13" s="1"/>
      <c r="G13" s="1"/>
      <c r="H13" s="38"/>
    </row>
    <row r="14" spans="2:8" ht="15.5" x14ac:dyDescent="0.35">
      <c r="B14" s="37"/>
      <c r="C14" s="1"/>
      <c r="D14" s="1"/>
      <c r="E14" s="1"/>
      <c r="F14" s="1"/>
      <c r="G14" s="1"/>
      <c r="H14" s="38"/>
    </row>
    <row r="15" spans="2:8" ht="37.5" customHeight="1" x14ac:dyDescent="0.35">
      <c r="B15" s="89" t="s">
        <v>107</v>
      </c>
      <c r="C15" s="89"/>
      <c r="D15" s="89"/>
      <c r="E15" s="89"/>
      <c r="F15" s="89"/>
      <c r="G15" s="89"/>
      <c r="H15" s="130">
        <f>Prosjektdetaljer!$C$7</f>
        <v>0</v>
      </c>
    </row>
    <row r="16" spans="2:8" ht="34.5" customHeight="1" x14ac:dyDescent="0.35">
      <c r="B16" s="89" t="s">
        <v>108</v>
      </c>
      <c r="C16" s="89"/>
      <c r="D16" s="89"/>
      <c r="E16" s="89"/>
      <c r="F16" s="89"/>
      <c r="G16" s="89"/>
      <c r="H16" s="130">
        <f>Prosjektdetaljer!D7</f>
        <v>0</v>
      </c>
    </row>
    <row r="17" spans="2:8" ht="15.65" customHeight="1" x14ac:dyDescent="0.35">
      <c r="B17" s="90" t="s">
        <v>109</v>
      </c>
      <c r="C17" s="91"/>
      <c r="D17" s="91"/>
      <c r="E17" s="91"/>
      <c r="F17" s="91"/>
      <c r="G17" s="92"/>
      <c r="H17" s="130">
        <f>SUM(H15:H16)</f>
        <v>0</v>
      </c>
    </row>
    <row r="18" spans="2:8" ht="15.65" customHeight="1" x14ac:dyDescent="0.35">
      <c r="B18" s="69"/>
      <c r="C18" s="70"/>
      <c r="D18" s="70"/>
      <c r="E18" s="70"/>
      <c r="F18" s="70"/>
      <c r="G18" s="71"/>
      <c r="H18" s="75"/>
    </row>
    <row r="19" spans="2:8" ht="15.5" x14ac:dyDescent="0.35">
      <c r="B19" s="89" t="s">
        <v>110</v>
      </c>
      <c r="C19" s="89"/>
      <c r="D19" s="89"/>
      <c r="E19" s="89"/>
      <c r="F19" s="89"/>
      <c r="G19" s="89"/>
      <c r="H19" s="130">
        <f>Prosjektdetaljer!C8</f>
        <v>0</v>
      </c>
    </row>
    <row r="20" spans="2:8" ht="15.5" x14ac:dyDescent="0.35">
      <c r="B20" s="89" t="s">
        <v>111</v>
      </c>
      <c r="C20" s="89"/>
      <c r="D20" s="89"/>
      <c r="E20" s="89"/>
      <c r="F20" s="89"/>
      <c r="G20" s="89"/>
      <c r="H20" s="130">
        <f>Prosjektdetaljer!D8</f>
        <v>0</v>
      </c>
    </row>
    <row r="21" spans="2:8" ht="15.65" customHeight="1" x14ac:dyDescent="0.35">
      <c r="B21" s="90" t="s">
        <v>112</v>
      </c>
      <c r="C21" s="91"/>
      <c r="D21" s="91"/>
      <c r="E21" s="91"/>
      <c r="F21" s="91"/>
      <c r="G21" s="92"/>
      <c r="H21" s="130">
        <f>SUM(H19:H20)</f>
        <v>0</v>
      </c>
    </row>
  </sheetData>
  <mergeCells count="14">
    <mergeCell ref="B19:G19"/>
    <mergeCell ref="B21:G21"/>
    <mergeCell ref="B2:H2"/>
    <mergeCell ref="B16:G16"/>
    <mergeCell ref="B4:F4"/>
    <mergeCell ref="B5:F5"/>
    <mergeCell ref="B6:F6"/>
    <mergeCell ref="B8:F8"/>
    <mergeCell ref="B9:F9"/>
    <mergeCell ref="B10:F10"/>
    <mergeCell ref="C11:F11"/>
    <mergeCell ref="B15:G15"/>
    <mergeCell ref="B20:G20"/>
    <mergeCell ref="B17:G17"/>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195569F848C2FD4B9D2C204945013E82" ma:contentTypeVersion="5" ma:contentTypeDescription="Create a new document." ma:contentTypeScope="" ma:versionID="b43d5f88fffdc70cfb8c27329d1162c7">
  <xsd:schema xmlns:xsd="http://www.w3.org/2001/XMLSchema" xmlns:xs="http://www.w3.org/2001/XMLSchema" xmlns:p="http://schemas.microsoft.com/office/2006/metadata/properties" xmlns:ns3="c6a99674-fb8c-4716-8ebb-8fd80aa91ad4" xmlns:ns4="ff7fc4dd-a161-472d-a456-092956d288ac" targetNamespace="http://schemas.microsoft.com/office/2006/metadata/properties" ma:root="true" ma:fieldsID="2f111fb223923910107e9c944aef7db0" ns3:_="" ns4:_="">
    <xsd:import namespace="c6a99674-fb8c-4716-8ebb-8fd80aa91ad4"/>
    <xsd:import namespace="ff7fc4dd-a161-472d-a456-092956d288ac"/>
    <xsd:element name="properties">
      <xsd:complexType>
        <xsd:sequence>
          <xsd:element name="documentManagement">
            <xsd:complexType>
              <xsd:all>
                <xsd:element ref="ns3:MediaServiceMetadata" minOccurs="0"/>
                <xsd:element ref="ns3:MediaServiceFastMetadata"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6a99674-fb8c-4716-8ebb-8fd80aa91ad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ff7fc4dd-a161-472d-a456-092956d288ac"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SharingHintHash" ma:index="12"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E9826C4-5CE0-49B0-A188-87CBE85B54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6a99674-fb8c-4716-8ebb-8fd80aa91ad4"/>
    <ds:schemaRef ds:uri="ff7fc4dd-a161-472d-a456-092956d288a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7B70A4B-BC93-4F66-B54C-057D84475095}">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95C6A60E-191C-4178-81EF-B8FE340061B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Regneark</vt:lpstr>
      </vt:variant>
      <vt:variant>
        <vt:i4>4</vt:i4>
      </vt:variant>
      <vt:variant>
        <vt:lpstr>Navngitte områder</vt:lpstr>
      </vt:variant>
      <vt:variant>
        <vt:i4>1</vt:i4>
      </vt:variant>
    </vt:vector>
  </HeadingPairs>
  <TitlesOfParts>
    <vt:vector size="5" baseType="lpstr">
      <vt:lpstr>Dok-info</vt:lpstr>
      <vt:lpstr>Prosjektdetaljer</vt:lpstr>
      <vt:lpstr>Lokal medfinansiering</vt:lpstr>
      <vt:lpstr>Til Søknadsskjema</vt:lpstr>
      <vt:lpstr>Prosjektdetaljer!Utskriftstitler</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Egil Dischler</dc:creator>
  <cp:keywords/>
  <dc:description/>
  <cp:lastModifiedBy>Fjelltveit, Marianne</cp:lastModifiedBy>
  <cp:revision/>
  <dcterms:created xsi:type="dcterms:W3CDTF">2014-01-07T12:31:19Z</dcterms:created>
  <dcterms:modified xsi:type="dcterms:W3CDTF">2024-02-20T15:15:46Z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0x010100195569F848C2FD4B9D2C204945013E82</vt:lpwstr>
  </property>
</Properties>
</file>